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ac272a6b80868f/Desktop/JoVE manuscripts/PPR/2024/August2024/67252/"/>
    </mc:Choice>
  </mc:AlternateContent>
  <xr:revisionPtr revIDLastSave="1" documentId="8_{8DB21971-6E09-405D-98A5-896777295C15}" xr6:coauthVersionLast="47" xr6:coauthVersionMax="47" xr10:uidLastSave="{8141B2FD-81EE-4232-9DCA-C964C36DA246}"/>
  <bookViews>
    <workbookView xWindow="-108" yWindow="-108" windowWidth="23256" windowHeight="12576" xr2:uid="{A1DB1F0B-9FFD-49CD-93F6-3CA1BDCD3C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J7" i="1" l="1"/>
  <c r="G7" i="1"/>
  <c r="H7" i="1"/>
  <c r="I7" i="1" s="1"/>
  <c r="G5" i="1"/>
  <c r="H5" i="1"/>
  <c r="I5" i="1" s="1"/>
  <c r="K7" i="1"/>
  <c r="L7" i="1" s="1"/>
</calcChain>
</file>

<file path=xl/sharedStrings.xml><?xml version="1.0" encoding="utf-8"?>
<sst xmlns="http://schemas.openxmlformats.org/spreadsheetml/2006/main" count="51" uniqueCount="28">
  <si>
    <t>Well</t>
  </si>
  <si>
    <t>Sample description 1</t>
  </si>
  <si>
    <t>Sample description 2</t>
  </si>
  <si>
    <t>Target</t>
  </si>
  <si>
    <t>STDEV</t>
  </si>
  <si>
    <t>CV</t>
  </si>
  <si>
    <t>Status</t>
  </si>
  <si>
    <t>Experiment</t>
  </si>
  <si>
    <t>Supermix</t>
  </si>
  <si>
    <t>Accepted Droplets</t>
  </si>
  <si>
    <t>Positives</t>
  </si>
  <si>
    <t>Negatives</t>
  </si>
  <si>
    <t>A07</t>
  </si>
  <si>
    <t>GFP</t>
  </si>
  <si>
    <t>Manual</t>
  </si>
  <si>
    <t>DQ</t>
  </si>
  <si>
    <t>ddPCR Supermix for Probes (No dUTP)</t>
  </si>
  <si>
    <t>FAM</t>
  </si>
  <si>
    <t>B07</t>
  </si>
  <si>
    <t>E07</t>
  </si>
  <si>
    <t>F07</t>
  </si>
  <si>
    <t>Sample 1</t>
  </si>
  <si>
    <t>1/100 000</t>
  </si>
  <si>
    <t>1/1 000 000</t>
  </si>
  <si>
    <t>Conc (copies/µL)</t>
  </si>
  <si>
    <t>Undiluted conc (vg/mL)</t>
  </si>
  <si>
    <t>Average vg/mL</t>
  </si>
  <si>
    <t>Dye Name(s)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</si>
</sst>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1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A3E5-1566-4303-A951-085A7A4F4067}">
  <dimension ref="A3:S7"/>
  <sheetViews>
    <sheetView tabSelected="1" workbookViewId="0">
      <selection activeCell="K10" sqref="K10"/>
    </sheetView>
  </sheetViews>
  <sheetFormatPr defaultRowHeight="15.6" x14ac:dyDescent="0.3"/>
  <cols>
    <col min="1" max="1" width="8.88671875" style="1"/>
    <col min="2" max="2" width="14.6640625" style="1" customWidth="1"/>
    <col min="3" max="3" width="14.33203125" style="1" customWidth="1"/>
    <col min="4" max="4" width="9.109375" style="1" customWidth="1"/>
    <col min="5" max="5" width="16.77734375" style="1" customWidth="1"/>
    <col min="6" max="6" width="15.6640625" style="1" customWidth="1"/>
    <col min="7" max="7" width="10" style="1" customWidth="1"/>
    <col min="8" max="8" width="10.33203125" style="1" customWidth="1"/>
    <col min="9" max="9" width="9" style="1" bestFit="1" customWidth="1"/>
    <col min="10" max="10" width="10.109375" style="1" customWidth="1"/>
    <col min="11" max="11" width="9.33203125" style="1" bestFit="1" customWidth="1"/>
    <col min="12" max="12" width="8.21875" style="1" customWidth="1"/>
    <col min="13" max="13" width="10" style="1" customWidth="1"/>
    <col min="14" max="14" width="13.6640625" style="1" customWidth="1"/>
    <col min="15" max="15" width="16.109375" style="1" customWidth="1"/>
    <col min="16" max="16" width="13.5546875" style="1" customWidth="1"/>
    <col min="17" max="17" width="13.6640625" style="1" customWidth="1"/>
    <col min="18" max="18" width="14.33203125" style="1" customWidth="1"/>
    <col min="19" max="19" width="15.6640625" style="1" customWidth="1"/>
    <col min="20" max="16384" width="8.88671875" style="1"/>
  </cols>
  <sheetData>
    <row r="3" spans="1:19" s="5" customFormat="1" ht="31.2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24</v>
      </c>
      <c r="F3" s="3" t="s">
        <v>25</v>
      </c>
      <c r="G3" s="3" t="s">
        <v>26</v>
      </c>
      <c r="H3" s="3" t="s">
        <v>4</v>
      </c>
      <c r="I3" s="4" t="s">
        <v>5</v>
      </c>
      <c r="J3" s="3" t="s">
        <v>26</v>
      </c>
      <c r="K3" s="3" t="s">
        <v>4</v>
      </c>
      <c r="L3" s="4" t="s">
        <v>5</v>
      </c>
      <c r="M3" s="2" t="s">
        <v>6</v>
      </c>
      <c r="N3" s="2" t="s">
        <v>7</v>
      </c>
      <c r="O3" s="2" t="s">
        <v>8</v>
      </c>
      <c r="P3" s="2" t="s">
        <v>27</v>
      </c>
      <c r="Q3" s="2" t="s">
        <v>9</v>
      </c>
      <c r="R3" s="2" t="s">
        <v>10</v>
      </c>
      <c r="S3" s="2" t="s">
        <v>11</v>
      </c>
    </row>
    <row r="4" spans="1:19" ht="62.4" x14ac:dyDescent="0.3">
      <c r="A4" s="6" t="s">
        <v>12</v>
      </c>
      <c r="B4" s="6" t="s">
        <v>21</v>
      </c>
      <c r="C4" s="6" t="s">
        <v>22</v>
      </c>
      <c r="D4" s="6" t="s">
        <v>13</v>
      </c>
      <c r="E4" s="7">
        <v>1149.234375</v>
      </c>
      <c r="F4" s="8">
        <f>E4*10*10*1000*100000</f>
        <v>11492343750000</v>
      </c>
      <c r="G4" s="8"/>
      <c r="H4" s="8"/>
      <c r="I4" s="9"/>
      <c r="J4" s="8"/>
      <c r="K4" s="8"/>
      <c r="L4" s="9"/>
      <c r="M4" s="6" t="s">
        <v>14</v>
      </c>
      <c r="N4" s="6" t="s">
        <v>15</v>
      </c>
      <c r="O4" s="6" t="s">
        <v>16</v>
      </c>
      <c r="P4" s="6" t="s">
        <v>17</v>
      </c>
      <c r="Q4" s="10">
        <v>18890</v>
      </c>
      <c r="R4" s="10">
        <v>11778</v>
      </c>
      <c r="S4" s="10">
        <v>7112</v>
      </c>
    </row>
    <row r="5" spans="1:19" ht="62.4" x14ac:dyDescent="0.3">
      <c r="A5" s="6" t="s">
        <v>18</v>
      </c>
      <c r="B5" s="6" t="s">
        <v>21</v>
      </c>
      <c r="C5" s="6" t="s">
        <v>22</v>
      </c>
      <c r="D5" s="6" t="s">
        <v>13</v>
      </c>
      <c r="E5" s="7">
        <v>1161.815185546875</v>
      </c>
      <c r="F5" s="8">
        <f>E5*10*10*1000*100000</f>
        <v>11618151855468.75</v>
      </c>
      <c r="G5" s="8">
        <f>AVERAGE(F4:F5)</f>
        <v>11555247802734.375</v>
      </c>
      <c r="H5" s="8">
        <f>_xlfn.STDEV.S(F4:F5)</f>
        <v>88959764505.185501</v>
      </c>
      <c r="I5" s="9">
        <f>H5/G5</f>
        <v>7.6986461929561146E-3</v>
      </c>
      <c r="J5" s="8"/>
      <c r="K5" s="8"/>
      <c r="L5" s="9"/>
      <c r="M5" s="6" t="s">
        <v>14</v>
      </c>
      <c r="N5" s="6" t="s">
        <v>15</v>
      </c>
      <c r="O5" s="6" t="s">
        <v>16</v>
      </c>
      <c r="P5" s="6" t="s">
        <v>17</v>
      </c>
      <c r="Q5" s="10">
        <v>18532</v>
      </c>
      <c r="R5" s="10">
        <v>11629</v>
      </c>
      <c r="S5" s="10">
        <v>6903</v>
      </c>
    </row>
    <row r="6" spans="1:19" ht="62.4" x14ac:dyDescent="0.3">
      <c r="A6" s="6" t="s">
        <v>19</v>
      </c>
      <c r="B6" s="6" t="s">
        <v>21</v>
      </c>
      <c r="C6" s="6" t="s">
        <v>23</v>
      </c>
      <c r="D6" s="6" t="s">
        <v>13</v>
      </c>
      <c r="E6" s="7">
        <v>122.77519226074219</v>
      </c>
      <c r="F6" s="8">
        <f>E6*10*10*1000*1000000</f>
        <v>12277519226074.219</v>
      </c>
      <c r="G6" s="8"/>
      <c r="H6" s="8"/>
      <c r="I6" s="9"/>
      <c r="J6" s="8"/>
      <c r="K6" s="8"/>
      <c r="L6" s="9"/>
      <c r="M6" s="6" t="s">
        <v>14</v>
      </c>
      <c r="N6" s="6" t="s">
        <v>15</v>
      </c>
      <c r="O6" s="6" t="s">
        <v>16</v>
      </c>
      <c r="P6" s="6" t="s">
        <v>17</v>
      </c>
      <c r="Q6" s="10">
        <v>18073</v>
      </c>
      <c r="R6" s="10">
        <v>1791</v>
      </c>
      <c r="S6" s="10">
        <v>16282</v>
      </c>
    </row>
    <row r="7" spans="1:19" ht="62.4" x14ac:dyDescent="0.3">
      <c r="A7" s="6" t="s">
        <v>20</v>
      </c>
      <c r="B7" s="6" t="s">
        <v>21</v>
      </c>
      <c r="C7" s="6" t="s">
        <v>23</v>
      </c>
      <c r="D7" s="6" t="s">
        <v>13</v>
      </c>
      <c r="E7" s="7">
        <v>126.59730529785156</v>
      </c>
      <c r="F7" s="8">
        <f>E7*10*10*1000*1000000</f>
        <v>12659730529785.156</v>
      </c>
      <c r="G7" s="8">
        <f t="shared" ref="G7" si="0">AVERAGE(F6:F7)</f>
        <v>12468624877929.688</v>
      </c>
      <c r="H7" s="8">
        <f t="shared" ref="H7" si="1">_xlfn.STDEV.S(F6:F7)</f>
        <v>270264204700.15494</v>
      </c>
      <c r="I7" s="9">
        <f t="shared" ref="I7" si="2">H7/G7</f>
        <v>2.1675542198606113E-2</v>
      </c>
      <c r="J7" s="8">
        <f>AVERAGE(F4:F7)</f>
        <v>12011936340332.031</v>
      </c>
      <c r="K7" s="8">
        <f>_xlfn.STDEV.S(F4:F7)</f>
        <v>552332708167.6311</v>
      </c>
      <c r="L7" s="9">
        <f>K7/J7</f>
        <v>4.598198762618181E-2</v>
      </c>
      <c r="M7" s="6" t="s">
        <v>14</v>
      </c>
      <c r="N7" s="6" t="s">
        <v>15</v>
      </c>
      <c r="O7" s="6" t="s">
        <v>16</v>
      </c>
      <c r="P7" s="6" t="s">
        <v>17</v>
      </c>
      <c r="Q7" s="10">
        <v>19800</v>
      </c>
      <c r="R7" s="10">
        <v>2020</v>
      </c>
      <c r="S7" s="10">
        <v>17780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BC69E54C2784B8D35CE67460949FB" ma:contentTypeVersion="16" ma:contentTypeDescription="Een nieuw document maken." ma:contentTypeScope="" ma:versionID="1d9f9046f6982678ddc4fd0c98d54915">
  <xsd:schema xmlns:xsd="http://www.w3.org/2001/XMLSchema" xmlns:xs="http://www.w3.org/2001/XMLSchema" xmlns:p="http://schemas.microsoft.com/office/2006/metadata/properties" xmlns:ns2="4d88311f-7f83-414a-aabc-ad0bba900ee2" xmlns:ns3="7858366a-e528-4dac-b672-6740c34545e5" targetNamespace="http://schemas.microsoft.com/office/2006/metadata/properties" ma:root="true" ma:fieldsID="9f5f3a32547a8696b6fc854e3ea01fa1" ns2:_="" ns3:_="">
    <xsd:import namespace="4d88311f-7f83-414a-aabc-ad0bba900ee2"/>
    <xsd:import namespace="7858366a-e528-4dac-b672-6740c34545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8311f-7f83-414a-aabc-ad0bba900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8b6fc0cd-01fe-45a4-a6f7-42bcc5426b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366a-e528-4dac-b672-6740c34545e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82975f1-2c91-46fe-b31b-e2ba898dc46f}" ma:internalName="TaxCatchAll" ma:showField="CatchAllData" ma:web="7858366a-e528-4dac-b672-6740c3454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58366a-e528-4dac-b672-6740c34545e5" xsi:nil="true"/>
    <lcf76f155ced4ddcb4097134ff3c332f xmlns="4d88311f-7f83-414a-aabc-ad0bba900ee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6CE871-4824-4FB2-9DEC-4D544E912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8311f-7f83-414a-aabc-ad0bba900ee2"/>
    <ds:schemaRef ds:uri="7858366a-e528-4dac-b672-6740c34545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279558-0DE9-49E5-B4E2-3F41AC152978}">
  <ds:schemaRefs>
    <ds:schemaRef ds:uri="http://schemas.microsoft.com/office/2006/metadata/properties"/>
    <ds:schemaRef ds:uri="http://schemas.microsoft.com/office/infopath/2007/PartnerControls"/>
    <ds:schemaRef ds:uri="7858366a-e528-4dac-b672-6740c34545e5"/>
    <ds:schemaRef ds:uri="4d88311f-7f83-414a-aabc-ad0bba900ee2"/>
  </ds:schemaRefs>
</ds:datastoreItem>
</file>

<file path=customXml/itemProps3.xml><?xml version="1.0" encoding="utf-8"?>
<ds:datastoreItem xmlns:ds="http://schemas.openxmlformats.org/officeDocument/2006/customXml" ds:itemID="{8DD80075-DEC2-4B5E-AA05-0FFFE240C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Van den Berghe</dc:creator>
  <cp:lastModifiedBy>Nilanjana Das</cp:lastModifiedBy>
  <dcterms:created xsi:type="dcterms:W3CDTF">2024-07-23T06:35:18Z</dcterms:created>
  <dcterms:modified xsi:type="dcterms:W3CDTF">2024-08-30T07:13:57Z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0x010100FFABC69E54C2784B8D35CE67460949FB</vt:lpwstr>
  </property>
</Properties>
</file>